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oks\ESWbog.Thirded\PR\"/>
    </mc:Choice>
  </mc:AlternateContent>
  <xr:revisionPtr revIDLastSave="0" documentId="13_ncr:1_{D14A5D05-B905-4BCB-8C8D-789E6850D134}" xr6:coauthVersionLast="40" xr6:coauthVersionMax="40" xr10:uidLastSave="{00000000-0000-0000-0000-000000000000}"/>
  <bookViews>
    <workbookView xWindow="-108" yWindow="-108" windowWidth="23256" windowHeight="12576" xr2:uid="{06EF98A3-78D1-4A2E-A432-B2E5495626C6}"/>
  </bookViews>
  <sheets>
    <sheet name="Throughpu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4" i="1" s="1"/>
  <c r="D12" i="1"/>
  <c r="D14" i="1" s="1"/>
  <c r="E12" i="1"/>
  <c r="E14" i="1" s="1"/>
  <c r="F12" i="1"/>
  <c r="F14" i="1" s="1"/>
  <c r="G12" i="1"/>
  <c r="G14" i="1" s="1"/>
  <c r="H12" i="1"/>
  <c r="H14" i="1" s="1"/>
  <c r="I12" i="1"/>
  <c r="I14" i="1" s="1"/>
  <c r="J12" i="1"/>
  <c r="J14" i="1" s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Q14" i="1" s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B15" i="1"/>
  <c r="B12" i="1"/>
  <c r="B14" i="1" s="1"/>
</calcChain>
</file>

<file path=xl/sharedStrings.xml><?xml version="1.0" encoding="utf-8"?>
<sst xmlns="http://schemas.openxmlformats.org/spreadsheetml/2006/main" count="12" uniqueCount="12">
  <si>
    <t>Rate (Mbps)</t>
  </si>
  <si>
    <t>Interframe Gap (Bytes)</t>
  </si>
  <si>
    <t>Frame-overhead: 2*MAC+type+CRC (Bytes)</t>
  </si>
  <si>
    <t>(Not incl. 20+20 Bytes TCP/IP)</t>
  </si>
  <si>
    <t>Preamble + Delimiter (7+1 Bytes)</t>
  </si>
  <si>
    <t>Frame (Bytes) (without 802.1Q)</t>
  </si>
  <si>
    <t>Frames per second</t>
  </si>
  <si>
    <t>Payload (mbps)</t>
  </si>
  <si>
    <t>Max Frame</t>
  </si>
  <si>
    <t>Min Frame</t>
  </si>
  <si>
    <t>Transmission Delay (us)</t>
  </si>
  <si>
    <t>Ethernet Transmission Delay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</si>
</sst>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 </a:t>
            </a:r>
            <a:r>
              <a:rPr lang="en-US" baseline="0"/>
              <a:t>Gigabit/s Payload </a:t>
            </a:r>
            <a:endParaRPr lang="en-US"/>
          </a:p>
        </c:rich>
      </c:tx>
      <c:layout>
        <c:manualLayout>
          <c:xMode val="edge"/>
          <c:yMode val="edge"/>
          <c:x val="0.1945296523517382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Throughput!$A$14</c:f>
              <c:strCache>
                <c:ptCount val="1"/>
                <c:pt idx="0">
                  <c:v>Payload (mbps)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Throughput!$B$10:$V$10</c:f>
              <c:numCache>
                <c:formatCode>General</c:formatCode>
                <c:ptCount val="21"/>
                <c:pt idx="0">
                  <c:v>1518</c:v>
                </c:pt>
                <c:pt idx="1">
                  <c:v>1400</c:v>
                </c:pt>
                <c:pt idx="2">
                  <c:v>1300</c:v>
                </c:pt>
                <c:pt idx="3">
                  <c:v>1200</c:v>
                </c:pt>
                <c:pt idx="4">
                  <c:v>1100</c:v>
                </c:pt>
                <c:pt idx="5">
                  <c:v>1000</c:v>
                </c:pt>
                <c:pt idx="6">
                  <c:v>900</c:v>
                </c:pt>
                <c:pt idx="7">
                  <c:v>800</c:v>
                </c:pt>
                <c:pt idx="8">
                  <c:v>700</c:v>
                </c:pt>
                <c:pt idx="9">
                  <c:v>600</c:v>
                </c:pt>
                <c:pt idx="10">
                  <c:v>500</c:v>
                </c:pt>
                <c:pt idx="11">
                  <c:v>400</c:v>
                </c:pt>
                <c:pt idx="12">
                  <c:v>300</c:v>
                </c:pt>
                <c:pt idx="13">
                  <c:v>200</c:v>
                </c:pt>
                <c:pt idx="14">
                  <c:v>100</c:v>
                </c:pt>
                <c:pt idx="15">
                  <c:v>64</c:v>
                </c:pt>
              </c:numCache>
            </c:numRef>
          </c:xVal>
          <c:yVal>
            <c:numRef>
              <c:f>Throughput!$B$14:$V$14</c:f>
              <c:numCache>
                <c:formatCode>General</c:formatCode>
                <c:ptCount val="21"/>
                <c:pt idx="0">
                  <c:v>975</c:v>
                </c:pt>
                <c:pt idx="1">
                  <c:v>973</c:v>
                </c:pt>
                <c:pt idx="2">
                  <c:v>971</c:v>
                </c:pt>
                <c:pt idx="3">
                  <c:v>968</c:v>
                </c:pt>
                <c:pt idx="4">
                  <c:v>966</c:v>
                </c:pt>
                <c:pt idx="5">
                  <c:v>962</c:v>
                </c:pt>
                <c:pt idx="6">
                  <c:v>958</c:v>
                </c:pt>
                <c:pt idx="7">
                  <c:v>953</c:v>
                </c:pt>
                <c:pt idx="8">
                  <c:v>947</c:v>
                </c:pt>
                <c:pt idx="9">
                  <c:v>938</c:v>
                </c:pt>
                <c:pt idx="10">
                  <c:v>926</c:v>
                </c:pt>
                <c:pt idx="11">
                  <c:v>909</c:v>
                </c:pt>
                <c:pt idx="12">
                  <c:v>881</c:v>
                </c:pt>
                <c:pt idx="13">
                  <c:v>827</c:v>
                </c:pt>
                <c:pt idx="14">
                  <c:v>683</c:v>
                </c:pt>
                <c:pt idx="15">
                  <c:v>547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3FE-4E69-B8E3-899279CDF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50256"/>
        <c:axId val="422651240"/>
      </c:scatterChart>
      <c:valAx>
        <c:axId val="42265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Frame Length (Bytes)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51240"/>
        <c:crosses val="autoZero"/>
        <c:crossBetween val="midCat"/>
      </c:valAx>
      <c:valAx>
        <c:axId val="42265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Payload (mbps)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50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 Gigabit/s Transmission Delay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Throughput!$A$15</c:f>
              <c:strCache>
                <c:ptCount val="1"/>
                <c:pt idx="0">
                  <c:v>Transmission Delay (us)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Throughput!$B$10:$Q$10</c:f>
              <c:numCache>
                <c:formatCode>General</c:formatCode>
                <c:ptCount val="16"/>
                <c:pt idx="0">
                  <c:v>1518</c:v>
                </c:pt>
                <c:pt idx="1">
                  <c:v>1400</c:v>
                </c:pt>
                <c:pt idx="2">
                  <c:v>1300</c:v>
                </c:pt>
                <c:pt idx="3">
                  <c:v>1200</c:v>
                </c:pt>
                <c:pt idx="4">
                  <c:v>1100</c:v>
                </c:pt>
                <c:pt idx="5">
                  <c:v>1000</c:v>
                </c:pt>
                <c:pt idx="6">
                  <c:v>900</c:v>
                </c:pt>
                <c:pt idx="7">
                  <c:v>800</c:v>
                </c:pt>
                <c:pt idx="8">
                  <c:v>700</c:v>
                </c:pt>
                <c:pt idx="9">
                  <c:v>600</c:v>
                </c:pt>
                <c:pt idx="10">
                  <c:v>500</c:v>
                </c:pt>
                <c:pt idx="11">
                  <c:v>400</c:v>
                </c:pt>
                <c:pt idx="12">
                  <c:v>300</c:v>
                </c:pt>
                <c:pt idx="13">
                  <c:v>200</c:v>
                </c:pt>
                <c:pt idx="14">
                  <c:v>100</c:v>
                </c:pt>
                <c:pt idx="15">
                  <c:v>64</c:v>
                </c:pt>
              </c:numCache>
            </c:numRef>
          </c:xVal>
          <c:yVal>
            <c:numRef>
              <c:f>Throughput!$B$15:$Q$15</c:f>
              <c:numCache>
                <c:formatCode>General</c:formatCode>
                <c:ptCount val="16"/>
                <c:pt idx="0">
                  <c:v>12.304</c:v>
                </c:pt>
                <c:pt idx="1">
                  <c:v>11.36</c:v>
                </c:pt>
                <c:pt idx="2">
                  <c:v>10.56</c:v>
                </c:pt>
                <c:pt idx="3">
                  <c:v>9.76</c:v>
                </c:pt>
                <c:pt idx="4">
                  <c:v>8.9600000000000009</c:v>
                </c:pt>
                <c:pt idx="5">
                  <c:v>8.16</c:v>
                </c:pt>
                <c:pt idx="6">
                  <c:v>7.36</c:v>
                </c:pt>
                <c:pt idx="7">
                  <c:v>6.56</c:v>
                </c:pt>
                <c:pt idx="8">
                  <c:v>5.76</c:v>
                </c:pt>
                <c:pt idx="9">
                  <c:v>4.96</c:v>
                </c:pt>
                <c:pt idx="10">
                  <c:v>4.16</c:v>
                </c:pt>
                <c:pt idx="11">
                  <c:v>3.36</c:v>
                </c:pt>
                <c:pt idx="12">
                  <c:v>2.56</c:v>
                </c:pt>
                <c:pt idx="13">
                  <c:v>1.76</c:v>
                </c:pt>
                <c:pt idx="14">
                  <c:v>0.96</c:v>
                </c:pt>
                <c:pt idx="15">
                  <c:v>0.67200000000000004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8B-4F14-88BA-AB6637EF2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8904608"/>
        <c:axId val="508904936"/>
      </c:scatterChart>
      <c:valAx>
        <c:axId val="508904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Frame Length (Bytes)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04936"/>
        <c:crosses val="autoZero"/>
        <c:crossBetween val="midCat"/>
      </c:valAx>
      <c:valAx>
        <c:axId val="50890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Trabsmission Delay (us)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904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185121</xdr:colOff>
      <xdr:row>15</xdr:row>
      <xdr:rowOff>165174</xdr:rowOff>
    </xdr:from>
    <xdr:to>
      <xdr:col>6</xdr:col>
      <xdr:colOff>430306</xdr:colOff>
      <xdr:row>38</xdr:row>
      <xdr:rowOff>143435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94AB94-BD0F-4E8C-B9CE-12425A42DB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134470</xdr:colOff>
      <xdr:row>15</xdr:row>
      <xdr:rowOff>163831</xdr:rowOff>
    </xdr:from>
    <xdr:to>
      <xdr:col>17</xdr:col>
      <xdr:colOff>16136</xdr:colOff>
      <xdr:row>38</xdr:row>
      <xdr:rowOff>161365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EA5BCFB-1690-4233-9952-F26DFA2C21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D3C07-485D-4AD2-BEE7-90574D589066}">
  <dimension ref="A1:Q15"/>
  <sheetViews>
    <sheetView tabSelected="1" zoomScale="85" zoomScaleNormal="85" workbookViewId="0">
      <selection activeCell="U9" sqref="U9"/>
    </sheetView>
  </sheetViews>
  <sheetFormatPr defaultRowHeight="14.4" x14ac:dyDescent="0.3"/>
  <cols>
    <col min="1" max="1" width="38.33203125" customWidth="1"/>
  </cols>
  <sheetData>
    <row r="1" spans="1:17" s="1" customFormat="1" x14ac:dyDescent="0.3">
      <c r="A1" s="1" t="s">
        <v>11</v>
      </c>
    </row>
    <row r="2" spans="1:17" s="1" customFormat="1" x14ac:dyDescent="0.3"/>
    <row r="3" spans="1:17" x14ac:dyDescent="0.3">
      <c r="A3" t="s">
        <v>0</v>
      </c>
      <c r="B3">
        <v>1000</v>
      </c>
    </row>
    <row r="4" spans="1:17" x14ac:dyDescent="0.3">
      <c r="A4" t="s">
        <v>4</v>
      </c>
      <c r="B4" s="2">
        <v>8</v>
      </c>
    </row>
    <row r="5" spans="1:17" x14ac:dyDescent="0.3">
      <c r="A5" t="s">
        <v>1</v>
      </c>
      <c r="B5" s="2">
        <v>12</v>
      </c>
    </row>
    <row r="6" spans="1:17" x14ac:dyDescent="0.3">
      <c r="A6" t="s">
        <v>2</v>
      </c>
      <c r="B6" s="2">
        <v>18</v>
      </c>
    </row>
    <row r="7" spans="1:17" x14ac:dyDescent="0.3">
      <c r="A7" t="s">
        <v>3</v>
      </c>
    </row>
    <row r="9" spans="1:17" x14ac:dyDescent="0.3">
      <c r="B9" t="s">
        <v>8</v>
      </c>
      <c r="Q9" t="s">
        <v>9</v>
      </c>
    </row>
    <row r="10" spans="1:17" x14ac:dyDescent="0.3">
      <c r="A10" t="s">
        <v>5</v>
      </c>
      <c r="B10">
        <v>1518</v>
      </c>
      <c r="C10">
        <v>1400</v>
      </c>
      <c r="D10">
        <v>1300</v>
      </c>
      <c r="E10">
        <v>1200</v>
      </c>
      <c r="F10">
        <v>1100</v>
      </c>
      <c r="G10">
        <v>1000</v>
      </c>
      <c r="H10">
        <v>900</v>
      </c>
      <c r="I10">
        <v>800</v>
      </c>
      <c r="J10">
        <v>700</v>
      </c>
      <c r="K10">
        <v>600</v>
      </c>
      <c r="L10">
        <v>500</v>
      </c>
      <c r="M10">
        <v>400</v>
      </c>
      <c r="N10">
        <v>300</v>
      </c>
      <c r="O10">
        <v>200</v>
      </c>
      <c r="P10">
        <v>100</v>
      </c>
      <c r="Q10">
        <v>64</v>
      </c>
    </row>
    <row r="12" spans="1:17" x14ac:dyDescent="0.3">
      <c r="A12" t="s">
        <v>6</v>
      </c>
      <c r="B12" s="2">
        <f>TRUNC($B$3*1000000/(($B$4+$B$5+B10)*8))</f>
        <v>81274</v>
      </c>
      <c r="C12" s="2">
        <f t="shared" ref="C12:Q12" si="0">TRUNC($B$3*1000000/(($B$4+$B$5+C10)*8))</f>
        <v>88028</v>
      </c>
      <c r="D12" s="2">
        <f t="shared" si="0"/>
        <v>94696</v>
      </c>
      <c r="E12" s="2">
        <f t="shared" si="0"/>
        <v>102459</v>
      </c>
      <c r="F12" s="2">
        <f t="shared" si="0"/>
        <v>111607</v>
      </c>
      <c r="G12" s="2">
        <f t="shared" si="0"/>
        <v>122549</v>
      </c>
      <c r="H12" s="2">
        <f t="shared" si="0"/>
        <v>135869</v>
      </c>
      <c r="I12" s="2">
        <f t="shared" si="0"/>
        <v>152439</v>
      </c>
      <c r="J12" s="2">
        <f t="shared" si="0"/>
        <v>173611</v>
      </c>
      <c r="K12" s="2">
        <f t="shared" si="0"/>
        <v>201612</v>
      </c>
      <c r="L12" s="2">
        <f t="shared" si="0"/>
        <v>240384</v>
      </c>
      <c r="M12" s="2">
        <f t="shared" si="0"/>
        <v>297619</v>
      </c>
      <c r="N12" s="2">
        <f t="shared" si="0"/>
        <v>390625</v>
      </c>
      <c r="O12" s="2">
        <f t="shared" si="0"/>
        <v>568181</v>
      </c>
      <c r="P12" s="2">
        <f t="shared" si="0"/>
        <v>1041666</v>
      </c>
      <c r="Q12" s="2">
        <f t="shared" si="0"/>
        <v>1488095</v>
      </c>
    </row>
    <row r="13" spans="1:17" x14ac:dyDescent="0.3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s="1" customFormat="1" x14ac:dyDescent="0.3">
      <c r="A14" s="1" t="s">
        <v>7</v>
      </c>
      <c r="B14" s="3">
        <f>TRUNC(B12*(B10-$B$6)*8/1000000)</f>
        <v>975</v>
      </c>
      <c r="C14" s="3">
        <f t="shared" ref="C14:Q14" si="1">TRUNC(C12*(C10-$B$6)*8/1000000)</f>
        <v>973</v>
      </c>
      <c r="D14" s="3">
        <f t="shared" si="1"/>
        <v>971</v>
      </c>
      <c r="E14" s="3">
        <f t="shared" si="1"/>
        <v>968</v>
      </c>
      <c r="F14" s="3">
        <f t="shared" si="1"/>
        <v>966</v>
      </c>
      <c r="G14" s="3">
        <f t="shared" si="1"/>
        <v>962</v>
      </c>
      <c r="H14" s="3">
        <f t="shared" si="1"/>
        <v>958</v>
      </c>
      <c r="I14" s="3">
        <f t="shared" si="1"/>
        <v>953</v>
      </c>
      <c r="J14" s="3">
        <f t="shared" si="1"/>
        <v>947</v>
      </c>
      <c r="K14" s="3">
        <f t="shared" si="1"/>
        <v>938</v>
      </c>
      <c r="L14" s="3">
        <f t="shared" si="1"/>
        <v>926</v>
      </c>
      <c r="M14" s="3">
        <f t="shared" si="1"/>
        <v>909</v>
      </c>
      <c r="N14" s="3">
        <f t="shared" si="1"/>
        <v>881</v>
      </c>
      <c r="O14" s="3">
        <f t="shared" si="1"/>
        <v>827</v>
      </c>
      <c r="P14" s="3">
        <f t="shared" si="1"/>
        <v>683</v>
      </c>
      <c r="Q14" s="3">
        <f t="shared" si="1"/>
        <v>547</v>
      </c>
    </row>
    <row r="15" spans="1:17" s="1" customFormat="1" x14ac:dyDescent="0.3">
      <c r="A15" s="1" t="s">
        <v>10</v>
      </c>
      <c r="B15" s="3">
        <f>($B$4+$B$5+B10)*8/$B$3</f>
        <v>12.304</v>
      </c>
      <c r="C15" s="3">
        <f t="shared" ref="C15:Q15" si="2">($B$4+$B$5+C10)*8/$B$3</f>
        <v>11.36</v>
      </c>
      <c r="D15" s="3">
        <f t="shared" si="2"/>
        <v>10.56</v>
      </c>
      <c r="E15" s="3">
        <f t="shared" si="2"/>
        <v>9.76</v>
      </c>
      <c r="F15" s="3">
        <f t="shared" si="2"/>
        <v>8.9600000000000009</v>
      </c>
      <c r="G15" s="3">
        <f t="shared" si="2"/>
        <v>8.16</v>
      </c>
      <c r="H15" s="3">
        <f t="shared" si="2"/>
        <v>7.36</v>
      </c>
      <c r="I15" s="3">
        <f t="shared" si="2"/>
        <v>6.56</v>
      </c>
      <c r="J15" s="3">
        <f t="shared" si="2"/>
        <v>5.76</v>
      </c>
      <c r="K15" s="3">
        <f t="shared" si="2"/>
        <v>4.96</v>
      </c>
      <c r="L15" s="3">
        <f t="shared" si="2"/>
        <v>4.16</v>
      </c>
      <c r="M15" s="3">
        <f t="shared" si="2"/>
        <v>3.36</v>
      </c>
      <c r="N15" s="3">
        <f t="shared" si="2"/>
        <v>2.56</v>
      </c>
      <c r="O15" s="3">
        <f t="shared" si="2"/>
        <v>1.76</v>
      </c>
      <c r="P15" s="3">
        <f t="shared" si="2"/>
        <v>0.96</v>
      </c>
      <c r="Q15" s="3">
        <f t="shared" si="2"/>
        <v>0.67200000000000004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Throughput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Elk</dc:creator>
  <cp:lastModifiedBy>Klaus Elk</cp:lastModifiedBy>
  <dcterms:created xsi:type="dcterms:W3CDTF">2019-02-10T15:57:43Z</dcterms:created>
  <dcterms:modified xsi:type="dcterms:W3CDTF">2019-02-13T12:23:37Z</dcterms:modified>
</cp:coreProperties>
</file>